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80" yWindow="480" windowWidth="25120" windowHeight="161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1" l="1"/>
  <c r="D60" i="1"/>
  <c r="D58" i="1"/>
  <c r="D59" i="1"/>
  <c r="H55" i="1"/>
  <c r="G54" i="1"/>
  <c r="H54" i="1"/>
  <c r="D54" i="1"/>
  <c r="H53" i="1"/>
  <c r="D53" i="1"/>
  <c r="D52" i="1"/>
  <c r="C52" i="1"/>
  <c r="G52" i="1"/>
  <c r="H51" i="1"/>
  <c r="H52" i="1"/>
  <c r="H48" i="1"/>
  <c r="G47" i="1"/>
  <c r="H47" i="1"/>
  <c r="D47" i="1"/>
  <c r="H46" i="1"/>
  <c r="D46" i="1"/>
  <c r="D44" i="1"/>
  <c r="D45" i="1"/>
  <c r="C45" i="1"/>
  <c r="G45" i="1"/>
  <c r="H44" i="1"/>
  <c r="H45" i="1"/>
  <c r="H41" i="1"/>
  <c r="G40" i="1"/>
  <c r="H40" i="1"/>
  <c r="D40" i="1"/>
  <c r="H39" i="1"/>
  <c r="D39" i="1"/>
  <c r="D38" i="1"/>
  <c r="C38" i="1"/>
  <c r="G38" i="1"/>
  <c r="H37" i="1"/>
  <c r="H38" i="1"/>
  <c r="D30" i="1"/>
  <c r="D31" i="1"/>
  <c r="D32" i="1"/>
  <c r="D33" i="1"/>
  <c r="D23" i="1"/>
  <c r="D24" i="1"/>
  <c r="D25" i="1"/>
  <c r="D26" i="1"/>
  <c r="D16" i="1"/>
  <c r="D17" i="1"/>
  <c r="D18" i="1"/>
  <c r="D19" i="1"/>
  <c r="D6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<sst xmlns="http://schemas.openxmlformats.org/spreadsheetml/2006/main" count="81" uniqueCount="33">
  <si>
    <t>Absatzkalkulationen durchführen</t>
  </si>
  <si>
    <t>a)</t>
  </si>
  <si>
    <t>Gesamtkosten</t>
  </si>
  <si>
    <t>Stunden</t>
  </si>
  <si>
    <t>Selbstkosten/h</t>
  </si>
  <si>
    <t>Selbstkosten</t>
  </si>
  <si>
    <t>Gewinn</t>
  </si>
  <si>
    <t>Netto VKP</t>
  </si>
  <si>
    <t>UST</t>
  </si>
  <si>
    <t>Brutto VKP</t>
  </si>
  <si>
    <t>b)</t>
  </si>
  <si>
    <t>Eisbecher</t>
  </si>
  <si>
    <t>WES</t>
  </si>
  <si>
    <t>+ NRA</t>
  </si>
  <si>
    <t>c)</t>
  </si>
  <si>
    <t>Brettspiel</t>
  </si>
  <si>
    <t>d)</t>
  </si>
  <si>
    <t>Couch</t>
  </si>
  <si>
    <t>NRA und WES</t>
  </si>
  <si>
    <t>Jeans</t>
  </si>
  <si>
    <t>=115,83/218*100</t>
  </si>
  <si>
    <t>Couchtisch</t>
  </si>
  <si>
    <t>=137,5/172*100</t>
  </si>
  <si>
    <t>Gebrauchtwagen</t>
  </si>
  <si>
    <t>=17.375/124*100</t>
  </si>
  <si>
    <t>Birnensaft</t>
  </si>
  <si>
    <t>=2,17/440*100</t>
  </si>
  <si>
    <t>Handlungsmöglichkeiten den NRA zu beeinflussen:</t>
  </si>
  <si>
    <t>Einstandspreise neu verhandeln.</t>
  </si>
  <si>
    <t>Preise erhöhen.</t>
  </si>
  <si>
    <t>Geringerer Gewinnaufschlag (wenn bei Einstandspreisen und Verkaufspreisen kein Spielraum besteht)</t>
  </si>
  <si>
    <t>Gemeinkosten einsparen (vlg. Oben)</t>
  </si>
  <si>
    <t>in Gastronomie ... Kleinere Portionen,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</si>
</sst>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9" fontId="0" fillId="0" borderId="0" xfId="0" applyNumberFormat="1"/>
    <xf numFmtId="0" fontId="0" fillId="2" borderId="0" xfId="0" applyFill="1"/>
    <xf numFmtId="44" fontId="0" fillId="2" borderId="0" xfId="1" applyFont="1" applyFill="1"/>
    <xf numFmtId="0" fontId="0" fillId="0" borderId="0" xfId="0" quotePrefix="1"/>
    <xf numFmtId="0" fontId="2" fillId="0" borderId="0" xfId="0" quotePrefix="1" applyFont="1"/>
    <xf numFmtId="0" fontId="0" fillId="2" borderId="0" xfId="0" quotePrefix="1" applyFill="1"/>
    <xf numFmtId="9" fontId="0" fillId="2" borderId="0" xfId="0" applyNumberFormat="1" applyFill="1"/>
    <xf numFmtId="0" fontId="0" fillId="0" borderId="0" xfId="0" quotePrefix="1" applyFill="1"/>
    <xf numFmtId="9" fontId="0" fillId="0" borderId="0" xfId="0" applyNumberFormat="1" applyFill="1"/>
    <xf numFmtId="44" fontId="0" fillId="0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tabSelected="1" topLeftCell="A12" workbookViewId="0">
      <selection activeCell="K48" sqref="K48"/>
    </sheetView>
  </sheetViews>
  <sheetFormatPr baseColWidth="10" defaultRowHeight="15" x14ac:dyDescent="0"/>
  <cols>
    <col min="4" max="4" width="13.1640625" customWidth="1"/>
    <col min="8" max="8" width="14.1640625" customWidth="1"/>
  </cols>
  <sheetData>
    <row r="2" spans="1:4">
      <c r="A2" s="1" t="s">
        <v>0</v>
      </c>
    </row>
    <row r="4" spans="1:4">
      <c r="A4" t="s">
        <v>1</v>
      </c>
      <c r="B4" t="s">
        <v>2</v>
      </c>
      <c r="D4" s="2">
        <v>254400</v>
      </c>
    </row>
    <row r="5" spans="1:4">
      <c r="B5" t="s">
        <v>3</v>
      </c>
      <c r="D5" s="2">
        <v>16000</v>
      </c>
    </row>
    <row r="6" spans="1:4">
      <c r="B6" t="s">
        <v>4</v>
      </c>
      <c r="D6" s="2">
        <f>D4/D5</f>
        <v>15.9</v>
      </c>
    </row>
    <row r="7" spans="1:4">
      <c r="D7" s="2"/>
    </row>
    <row r="8" spans="1:4">
      <c r="B8" t="s">
        <v>5</v>
      </c>
      <c r="D8" s="2">
        <f>D6</f>
        <v>15.9</v>
      </c>
    </row>
    <row r="9" spans="1:4">
      <c r="B9" t="s">
        <v>6</v>
      </c>
      <c r="C9" s="3">
        <v>0.3</v>
      </c>
      <c r="D9" s="2">
        <f>D8*C9</f>
        <v>4.7699999999999996</v>
      </c>
    </row>
    <row r="10" spans="1:4">
      <c r="B10" t="s">
        <v>7</v>
      </c>
      <c r="D10" s="2">
        <f>D8+D9</f>
        <v>20.67</v>
      </c>
    </row>
    <row r="11" spans="1:4">
      <c r="B11" t="s">
        <v>8</v>
      </c>
      <c r="C11" s="3">
        <v>0.2</v>
      </c>
      <c r="D11" s="2">
        <f>D10*C11</f>
        <v>4.1340000000000003</v>
      </c>
    </row>
    <row r="12" spans="1:4">
      <c r="B12" s="4" t="s">
        <v>9</v>
      </c>
      <c r="C12" s="4"/>
      <c r="D12" s="5">
        <f>D10+D11</f>
        <v>24.804000000000002</v>
      </c>
    </row>
    <row r="13" spans="1:4">
      <c r="D13" s="2"/>
    </row>
    <row r="14" spans="1:4">
      <c r="A14" t="s">
        <v>10</v>
      </c>
      <c r="B14" t="s">
        <v>11</v>
      </c>
      <c r="D14" s="2"/>
    </row>
    <row r="15" spans="1:4">
      <c r="B15" t="s">
        <v>12</v>
      </c>
      <c r="D15" s="2">
        <v>1.03</v>
      </c>
    </row>
    <row r="16" spans="1:4">
      <c r="B16" s="6" t="s">
        <v>13</v>
      </c>
      <c r="C16" s="3">
        <v>5</v>
      </c>
      <c r="D16" s="2">
        <f>D15*C16</f>
        <v>5.15</v>
      </c>
    </row>
    <row r="17" spans="1:4">
      <c r="B17" t="s">
        <v>7</v>
      </c>
      <c r="D17" s="2">
        <f>D15+D16</f>
        <v>6.1800000000000006</v>
      </c>
    </row>
    <row r="18" spans="1:4">
      <c r="B18" t="s">
        <v>8</v>
      </c>
      <c r="C18" s="3">
        <v>0.1</v>
      </c>
      <c r="D18" s="2">
        <f>D17*C18</f>
        <v>0.6180000000000001</v>
      </c>
    </row>
    <row r="19" spans="1:4">
      <c r="B19" s="4" t="s">
        <v>9</v>
      </c>
      <c r="C19" s="4"/>
      <c r="D19" s="5">
        <f>D17+D18</f>
        <v>6.7980000000000009</v>
      </c>
    </row>
    <row r="20" spans="1:4">
      <c r="D20" s="2"/>
    </row>
    <row r="21" spans="1:4">
      <c r="A21" t="s">
        <v>14</v>
      </c>
      <c r="B21" t="s">
        <v>15</v>
      </c>
      <c r="D21" s="2"/>
    </row>
    <row r="22" spans="1:4">
      <c r="B22" t="s">
        <v>12</v>
      </c>
      <c r="D22" s="2">
        <v>8.9499999999999993</v>
      </c>
    </row>
    <row r="23" spans="1:4">
      <c r="B23" s="6" t="s">
        <v>13</v>
      </c>
      <c r="C23" s="3">
        <v>0.85</v>
      </c>
      <c r="D23" s="2">
        <f>D22*C23</f>
        <v>7.607499999999999</v>
      </c>
    </row>
    <row r="24" spans="1:4">
      <c r="B24" t="s">
        <v>7</v>
      </c>
      <c r="D24" s="2">
        <f>D22+D23</f>
        <v>16.557499999999997</v>
      </c>
    </row>
    <row r="25" spans="1:4">
      <c r="B25" t="s">
        <v>8</v>
      </c>
      <c r="C25" s="3">
        <v>0.2</v>
      </c>
      <c r="D25" s="2">
        <f>D24*C25</f>
        <v>3.3114999999999997</v>
      </c>
    </row>
    <row r="26" spans="1:4">
      <c r="B26" s="4" t="s">
        <v>9</v>
      </c>
      <c r="C26" s="4"/>
      <c r="D26" s="5">
        <f>D24+D25</f>
        <v>19.868999999999996</v>
      </c>
    </row>
    <row r="27" spans="1:4">
      <c r="D27" s="2"/>
    </row>
    <row r="28" spans="1:4">
      <c r="A28" t="s">
        <v>16</v>
      </c>
      <c r="B28" t="s">
        <v>17</v>
      </c>
      <c r="D28" s="2"/>
    </row>
    <row r="29" spans="1:4">
      <c r="B29" t="s">
        <v>12</v>
      </c>
      <c r="D29" s="2">
        <v>930</v>
      </c>
    </row>
    <row r="30" spans="1:4">
      <c r="B30" s="6" t="s">
        <v>13</v>
      </c>
      <c r="C30" s="3">
        <v>0.7</v>
      </c>
      <c r="D30" s="2">
        <f>D29*C30</f>
        <v>651</v>
      </c>
    </row>
    <row r="31" spans="1:4">
      <c r="B31" t="s">
        <v>7</v>
      </c>
      <c r="D31" s="2">
        <f>D29+D30</f>
        <v>1581</v>
      </c>
    </row>
    <row r="32" spans="1:4">
      <c r="B32" t="s">
        <v>8</v>
      </c>
      <c r="C32" s="3">
        <v>0.2</v>
      </c>
      <c r="D32" s="2">
        <f>D31*C32</f>
        <v>316.20000000000005</v>
      </c>
    </row>
    <row r="33" spans="1:9">
      <c r="B33" s="4" t="s">
        <v>9</v>
      </c>
      <c r="C33" s="4"/>
      <c r="D33" s="5">
        <f>D31+D32</f>
        <v>1897.2</v>
      </c>
    </row>
    <row r="35" spans="1:9">
      <c r="A35" s="1" t="s">
        <v>18</v>
      </c>
    </row>
    <row r="36" spans="1:9">
      <c r="B36" t="s">
        <v>19</v>
      </c>
    </row>
    <row r="37" spans="1:9">
      <c r="B37" t="s">
        <v>12</v>
      </c>
      <c r="D37" s="2">
        <v>53.1</v>
      </c>
      <c r="F37" s="4" t="s">
        <v>12</v>
      </c>
      <c r="G37" s="4"/>
      <c r="H37" s="5">
        <f>H39/(G38+100%)*100%</f>
        <v>53.099999999999994</v>
      </c>
      <c r="I37" s="7" t="s">
        <v>20</v>
      </c>
    </row>
    <row r="38" spans="1:9">
      <c r="B38" s="8" t="s">
        <v>13</v>
      </c>
      <c r="C38" s="9">
        <f>D38/D37</f>
        <v>1.1814187068424358</v>
      </c>
      <c r="D38" s="5">
        <f>D39-D37</f>
        <v>62.733333333333341</v>
      </c>
      <c r="F38" s="10" t="s">
        <v>13</v>
      </c>
      <c r="G38" s="11">
        <f>C38</f>
        <v>1.1814187068424358</v>
      </c>
      <c r="H38" s="12">
        <f>H37*G38</f>
        <v>62.733333333333334</v>
      </c>
    </row>
    <row r="39" spans="1:9">
      <c r="B39" t="s">
        <v>7</v>
      </c>
      <c r="D39" s="2">
        <f>D41/(1+C40)*1</f>
        <v>115.83333333333334</v>
      </c>
      <c r="F39" t="s">
        <v>7</v>
      </c>
      <c r="H39" s="2">
        <f>H41/(1+G40)*1</f>
        <v>115.83333333333334</v>
      </c>
    </row>
    <row r="40" spans="1:9">
      <c r="B40" t="s">
        <v>8</v>
      </c>
      <c r="C40" s="3">
        <v>0.2</v>
      </c>
      <c r="D40" s="2">
        <f>D41/(1+C40)*C40</f>
        <v>23.166666666666671</v>
      </c>
      <c r="F40" t="s">
        <v>8</v>
      </c>
      <c r="G40" s="3">
        <f>C40</f>
        <v>0.2</v>
      </c>
      <c r="H40" s="2">
        <f>H41/(1+G40)*G40</f>
        <v>23.166666666666671</v>
      </c>
    </row>
    <row r="41" spans="1:9">
      <c r="B41" t="s">
        <v>9</v>
      </c>
      <c r="D41" s="2">
        <v>139</v>
      </c>
      <c r="F41" t="s">
        <v>9</v>
      </c>
      <c r="H41" s="2">
        <f>D41</f>
        <v>139</v>
      </c>
    </row>
    <row r="43" spans="1:9">
      <c r="B43" t="s">
        <v>21</v>
      </c>
    </row>
    <row r="44" spans="1:9">
      <c r="B44" t="s">
        <v>12</v>
      </c>
      <c r="D44" s="2">
        <f>25+55</f>
        <v>80</v>
      </c>
      <c r="F44" s="4" t="s">
        <v>12</v>
      </c>
      <c r="G44" s="4"/>
      <c r="H44" s="5">
        <f>H46/(G45+100%)*100%</f>
        <v>80</v>
      </c>
      <c r="I44" s="7" t="s">
        <v>22</v>
      </c>
    </row>
    <row r="45" spans="1:9">
      <c r="B45" s="8" t="s">
        <v>13</v>
      </c>
      <c r="C45" s="9">
        <f>D45/D44</f>
        <v>0.71875</v>
      </c>
      <c r="D45" s="5">
        <f>D46-D44</f>
        <v>57.5</v>
      </c>
      <c r="F45" s="10" t="s">
        <v>13</v>
      </c>
      <c r="G45" s="11">
        <f>C45</f>
        <v>0.71875</v>
      </c>
      <c r="H45" s="12">
        <f>H44*G45</f>
        <v>57.5</v>
      </c>
    </row>
    <row r="46" spans="1:9">
      <c r="B46" t="s">
        <v>7</v>
      </c>
      <c r="D46" s="2">
        <f>D48/(1+C47)*1</f>
        <v>137.5</v>
      </c>
      <c r="F46" t="s">
        <v>7</v>
      </c>
      <c r="H46" s="2">
        <f>H48/(1+G47)*1</f>
        <v>137.5</v>
      </c>
    </row>
    <row r="47" spans="1:9">
      <c r="B47" t="s">
        <v>8</v>
      </c>
      <c r="C47" s="3">
        <v>0.2</v>
      </c>
      <c r="D47" s="2">
        <f>D48/(1+C47)*C47</f>
        <v>27.5</v>
      </c>
      <c r="F47" t="s">
        <v>8</v>
      </c>
      <c r="G47" s="3">
        <f>C47</f>
        <v>0.2</v>
      </c>
      <c r="H47" s="2">
        <f>H48/(1+G47)*G47</f>
        <v>27.5</v>
      </c>
    </row>
    <row r="48" spans="1:9">
      <c r="B48" t="s">
        <v>9</v>
      </c>
      <c r="D48" s="2">
        <v>165</v>
      </c>
      <c r="F48" t="s">
        <v>9</v>
      </c>
      <c r="H48" s="2">
        <f>D48</f>
        <v>165</v>
      </c>
    </row>
    <row r="50" spans="2:9">
      <c r="B50" t="s">
        <v>23</v>
      </c>
    </row>
    <row r="51" spans="2:9">
      <c r="B51" t="s">
        <v>12</v>
      </c>
      <c r="D51" s="2">
        <v>14040</v>
      </c>
      <c r="F51" s="4" t="s">
        <v>12</v>
      </c>
      <c r="G51" s="4"/>
      <c r="H51" s="5">
        <f>H53/(G52+100%)*100%</f>
        <v>14040</v>
      </c>
      <c r="I51" s="7" t="s">
        <v>24</v>
      </c>
    </row>
    <row r="52" spans="2:9">
      <c r="B52" s="8" t="s">
        <v>13</v>
      </c>
      <c r="C52" s="9">
        <f>D52/D51</f>
        <v>0.23753561253561253</v>
      </c>
      <c r="D52" s="5">
        <f>D53-D51</f>
        <v>3335</v>
      </c>
      <c r="F52" s="10" t="s">
        <v>13</v>
      </c>
      <c r="G52" s="11">
        <f>C52</f>
        <v>0.23753561253561253</v>
      </c>
      <c r="H52" s="12">
        <f>H51*G52</f>
        <v>3335</v>
      </c>
    </row>
    <row r="53" spans="2:9">
      <c r="B53" t="s">
        <v>7</v>
      </c>
      <c r="D53" s="2">
        <f>D55/(1+C54)*1</f>
        <v>17375</v>
      </c>
      <c r="F53" t="s">
        <v>7</v>
      </c>
      <c r="H53" s="2">
        <f>H55/(1+G54)*1</f>
        <v>17375</v>
      </c>
    </row>
    <row r="54" spans="2:9">
      <c r="B54" t="s">
        <v>8</v>
      </c>
      <c r="C54" s="3">
        <v>0.2</v>
      </c>
      <c r="D54" s="2">
        <f>D55/(1+C54)*C54</f>
        <v>3475</v>
      </c>
      <c r="F54" t="s">
        <v>8</v>
      </c>
      <c r="G54" s="3">
        <f>C54</f>
        <v>0.2</v>
      </c>
      <c r="H54" s="2">
        <f>H55/(1+G54)*G54</f>
        <v>3475</v>
      </c>
    </row>
    <row r="55" spans="2:9">
      <c r="B55" t="s">
        <v>9</v>
      </c>
      <c r="D55" s="2">
        <v>20850</v>
      </c>
      <c r="F55" t="s">
        <v>9</v>
      </c>
      <c r="H55" s="2">
        <f>D55</f>
        <v>20850</v>
      </c>
    </row>
    <row r="57" spans="2:9">
      <c r="B57" t="s">
        <v>25</v>
      </c>
    </row>
    <row r="58" spans="2:9">
      <c r="B58" s="4" t="s">
        <v>12</v>
      </c>
      <c r="C58" s="4"/>
      <c r="D58" s="5">
        <f>D60/(C59+100%)*100%</f>
        <v>0.49242424242424243</v>
      </c>
      <c r="E58" s="7" t="s">
        <v>26</v>
      </c>
    </row>
    <row r="59" spans="2:9">
      <c r="B59" s="10" t="s">
        <v>13</v>
      </c>
      <c r="C59" s="11">
        <v>3.4</v>
      </c>
      <c r="D59" s="12">
        <f>D58*C59</f>
        <v>1.6742424242424243</v>
      </c>
    </row>
    <row r="60" spans="2:9">
      <c r="B60" t="s">
        <v>7</v>
      </c>
      <c r="D60" s="2">
        <f>D62/(1+C61)*1</f>
        <v>2.166666666666667</v>
      </c>
    </row>
    <row r="61" spans="2:9">
      <c r="B61" t="s">
        <v>8</v>
      </c>
      <c r="C61" s="3">
        <v>0.2</v>
      </c>
      <c r="D61" s="2">
        <f>D62/(1+C61)*C61</f>
        <v>0.4333333333333334</v>
      </c>
    </row>
    <row r="62" spans="2:9">
      <c r="B62" t="s">
        <v>9</v>
      </c>
      <c r="D62" s="2">
        <v>2.6</v>
      </c>
    </row>
    <row r="65" spans="1:2">
      <c r="A65" s="1" t="s">
        <v>27</v>
      </c>
    </row>
    <row r="66" spans="1:2">
      <c r="B66" t="s">
        <v>28</v>
      </c>
    </row>
    <row r="67" spans="1:2">
      <c r="B67" t="s">
        <v>29</v>
      </c>
    </row>
    <row r="68" spans="1:2">
      <c r="B68" t="s">
        <v>30</v>
      </c>
    </row>
    <row r="69" spans="1:2">
      <c r="B69" t="s">
        <v>31</v>
      </c>
    </row>
    <row r="70" spans="1:2">
      <c r="B70" t="s">
        <v>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2020-02-12T16:09:31Z</dcterms:created>
  <dcterms:modified xsi:type="dcterms:W3CDTF">2020-02-12T16:10:17Z</dcterms:modified>
</cp:coreProperties>
</file>