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3760" yWindow="0" windowWidth="25600" windowHeight="16060" tabRatio="500" activeTab="1"/>
  </bookViews>
  <sheets>
    <sheet name="Blatt1" sheetId="1" r:id="rId1"/>
    <sheet name="Anbage Hassans Kebab" sheetId="2" r:id="rId2"/>
    <sheet name="Lösung" sheetId="3" r:id="rId3"/>
  </sheets>
  <definedNames>
    <definedName name="_xlnm.Print_Area" localSheetId="1">'Anbage Hassans Kebab'!$A$1:$J$55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3" l="1"/>
  <c r="F12" i="3"/>
  <c r="F13" i="3"/>
  <c r="F14" i="3"/>
  <c r="E26" i="3"/>
  <c r="E28" i="3"/>
  <c r="E20" i="3"/>
  <c r="F28" i="3"/>
  <c r="F30" i="3"/>
  <c r="F33" i="3"/>
  <c r="F32" i="3"/>
  <c r="F31" i="3"/>
  <c r="F22" i="3"/>
  <c r="F24" i="3"/>
  <c r="E5" i="3"/>
  <c r="E6" i="3"/>
  <c r="E7" i="3"/>
  <c r="E8" i="3"/>
  <c r="E9" i="3"/>
  <c r="E10" i="3"/>
  <c r="E11" i="3"/>
  <c r="E14" i="3"/>
  <c r="M14" i="1"/>
  <c r="M13" i="1"/>
  <c r="L7" i="1"/>
  <c r="L8" i="1"/>
  <c r="L9" i="1"/>
  <c r="L10" i="1"/>
  <c r="L11" i="1"/>
  <c r="L12" i="1"/>
  <c r="L6" i="1"/>
</calcChain>
</file>

<file path=xl/sharedStrings.xml><?xml version="1.0" encoding="utf-8"?>
<sst xmlns="http://schemas.openxmlformats.org/spreadsheetml/2006/main" count="56" uniqueCount="41">
  <si>
    <t>Hühnerfleisch</t>
  </si>
  <si>
    <t>Große Semmel</t>
  </si>
  <si>
    <t>Joghurt-Chilli-Soße</t>
  </si>
  <si>
    <t>Salat</t>
  </si>
  <si>
    <t>Tomaten</t>
  </si>
  <si>
    <t>Zwiebel</t>
  </si>
  <si>
    <t>Verpackung</t>
  </si>
  <si>
    <t>Miete</t>
  </si>
  <si>
    <t>Personalkosten</t>
  </si>
  <si>
    <t>Einkaufspries</t>
  </si>
  <si>
    <t>KV</t>
  </si>
  <si>
    <t>KF</t>
  </si>
  <si>
    <t>Arbeitsaufgabe:</t>
  </si>
  <si>
    <t>AB: Hassans Kebab</t>
  </si>
  <si>
    <t>Hassan betreibt einen Kebabstand in Wien. Er hat eine Übersicht über die Kosten und die Zutaten, die er für seine Kebab benötigt.</t>
  </si>
  <si>
    <t>Aufgrund Deiner Ausbildung, sollst Du ihm helfen, Entscheidungen zu treffen.</t>
  </si>
  <si>
    <t>3) Wie hoch sind die fixen Kosten pro Jahr für Hassan?</t>
  </si>
  <si>
    <t>4) Wie viele Kebab muss Hassan verkaufen, damit er alle Kosten abdecken kann?</t>
  </si>
  <si>
    <t>5) Wie hoch ist der Umsatz bei diese Mindest-verkaufsmenge?</t>
  </si>
  <si>
    <t>DB</t>
  </si>
  <si>
    <t>Lösung</t>
  </si>
  <si>
    <t>Fixkosten pro Jahr</t>
  </si>
  <si>
    <t>Fixkosten pro</t>
  </si>
  <si>
    <t>1)</t>
  </si>
  <si>
    <t>2)</t>
  </si>
  <si>
    <t>3)</t>
  </si>
  <si>
    <t>4)</t>
  </si>
  <si>
    <t>5)</t>
  </si>
  <si>
    <t>6)</t>
  </si>
  <si>
    <t>Mindestmenge (KF/DV)</t>
  </si>
  <si>
    <t>Mindestumsatz (MMenge*P)</t>
  </si>
  <si>
    <t>7) Wie hoch sind die Fixkosten pro Kebab bei 5000, bei 10000 und bei 15000 verkauften Stück?</t>
  </si>
  <si>
    <t>6) Wie viele Kebab muss Hassan verkaufen, wenn er einen Plangewinn von 10.000,00 EUR pro Jahr machen will.</t>
  </si>
  <si>
    <t>7)</t>
  </si>
  <si>
    <t>Plangweinn</t>
  </si>
  <si>
    <t>Stück</t>
  </si>
  <si>
    <t>=(KF+Gew)/DB</t>
  </si>
  <si>
    <t>1) Wie hoch sind die variablen Kosten pro Kebab. (Wie ändert sich der WES wenn er im DS 10% Verschnitt hat)</t>
  </si>
  <si>
    <t>WES bei Verschnitt</t>
  </si>
  <si>
    <t>2) Wie hoch ist der Deckungsbeitrag pro Kebab bei einem Nettoverkaufspreis von 3,30 Euro brutto.</t>
  </si>
  <si>
    <t>VKP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</si>
</sst>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quotePrefix="1"/>
    <xf numFmtId="0" fontId="0" fillId="2" borderId="0" xfId="0" applyFill="1" applyBorder="1"/>
    <xf numFmtId="0" fontId="0" fillId="3" borderId="0" xfId="0" applyFill="1"/>
    <xf numFmtId="43" fontId="2" fillId="3" borderId="0" xfId="5" applyFont="1" applyFill="1"/>
    <xf numFmtId="164" fontId="2" fillId="3" borderId="0" xfId="5" applyNumberFormat="1" applyFont="1" applyFill="1"/>
    <xf numFmtId="43" fontId="0" fillId="0" borderId="1" xfId="5" applyFont="1" applyBorder="1"/>
    <xf numFmtId="43" fontId="2" fillId="3" borderId="1" xfId="5" applyFont="1" applyFill="1" applyBorder="1"/>
  </cellXfs>
  <cellStyles count="14">
    <cellStyle name="Besuchter Link" xfId="2" builtinId="9" hidden="1"/>
    <cellStyle name="Besuchter Link" xfId="4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Dezimal" xfId="5" builtinId="3"/>
    <cellStyle name="Link" xfId="1" builtinId="8" hidden="1"/>
    <cellStyle name="Link" xfId="3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38100</xdr:rowOff>
    </xdr:from>
    <xdr:to>
      <xdr:col>8</xdr:col>
      <xdr:colOff>147360</xdr:colOff>
      <xdr:row>34</xdr:row>
      <xdr:rowOff>152400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"/>
          <a:ext cx="6751360" cy="41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</xdr:row>
      <xdr:rowOff>50800</xdr:rowOff>
    </xdr:from>
    <xdr:to>
      <xdr:col>2</xdr:col>
      <xdr:colOff>294369</xdr:colOff>
      <xdr:row>11</xdr:row>
      <xdr:rowOff>88899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" y="1003300"/>
          <a:ext cx="1780269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M14"/>
  <sheetViews>
    <sheetView workbookViewId="0">
      <selection activeCell="I5" sqref="I5:M15"/>
    </sheetView>
  </sheetViews>
  <sheetFormatPr baseColWidth="10" defaultRowHeight="15" x14ac:dyDescent="0"/>
  <sheetData>
    <row r="5" spans="9:13">
      <c r="J5" t="s">
        <v>9</v>
      </c>
      <c r="L5" t="s">
        <v>10</v>
      </c>
      <c r="M5" t="s">
        <v>11</v>
      </c>
    </row>
    <row r="6" spans="9:13">
      <c r="I6" t="s">
        <v>0</v>
      </c>
      <c r="J6">
        <v>2.6</v>
      </c>
      <c r="K6">
        <v>4</v>
      </c>
      <c r="L6">
        <f>J6/K6</f>
        <v>0.65</v>
      </c>
    </row>
    <row r="7" spans="9:13">
      <c r="I7" t="s">
        <v>1</v>
      </c>
      <c r="J7">
        <v>1.6</v>
      </c>
      <c r="K7">
        <v>10</v>
      </c>
      <c r="L7">
        <f t="shared" ref="L7:L12" si="0">J7/K7</f>
        <v>0.16</v>
      </c>
    </row>
    <row r="8" spans="9:13">
      <c r="I8" t="s">
        <v>2</v>
      </c>
      <c r="J8">
        <v>1.6</v>
      </c>
      <c r="K8">
        <v>32</v>
      </c>
      <c r="L8">
        <f t="shared" si="0"/>
        <v>0.05</v>
      </c>
    </row>
    <row r="9" spans="9:13">
      <c r="I9" t="s">
        <v>3</v>
      </c>
      <c r="J9">
        <v>0.8</v>
      </c>
      <c r="K9">
        <v>4</v>
      </c>
      <c r="L9">
        <f t="shared" si="0"/>
        <v>0.2</v>
      </c>
    </row>
    <row r="10" spans="9:13">
      <c r="I10" t="s">
        <v>4</v>
      </c>
      <c r="J10">
        <v>1.1200000000000001</v>
      </c>
      <c r="K10">
        <v>4</v>
      </c>
      <c r="L10">
        <f t="shared" si="0"/>
        <v>0.28000000000000003</v>
      </c>
    </row>
    <row r="11" spans="9:13">
      <c r="I11" t="s">
        <v>5</v>
      </c>
      <c r="J11">
        <v>1.2</v>
      </c>
      <c r="K11">
        <v>24</v>
      </c>
      <c r="L11">
        <f t="shared" si="0"/>
        <v>4.9999999999999996E-2</v>
      </c>
    </row>
    <row r="12" spans="9:13">
      <c r="I12" t="s">
        <v>6</v>
      </c>
      <c r="J12">
        <v>10</v>
      </c>
      <c r="K12">
        <v>1000</v>
      </c>
      <c r="L12">
        <f t="shared" si="0"/>
        <v>0.01</v>
      </c>
    </row>
    <row r="13" spans="9:13">
      <c r="I13" t="s">
        <v>7</v>
      </c>
      <c r="J13">
        <v>5000</v>
      </c>
      <c r="M13">
        <f>J13</f>
        <v>5000</v>
      </c>
    </row>
    <row r="14" spans="9:13">
      <c r="I14" t="s">
        <v>8</v>
      </c>
      <c r="J14">
        <v>800</v>
      </c>
      <c r="M14">
        <f>J14</f>
        <v>800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50"/>
  <sheetViews>
    <sheetView tabSelected="1" workbookViewId="0">
      <selection sqref="A1:J55"/>
    </sheetView>
  </sheetViews>
  <sheetFormatPr baseColWidth="10" defaultRowHeight="15" x14ac:dyDescent="0"/>
  <sheetData>
    <row r="2" spans="1:1">
      <c r="A2" s="1" t="s">
        <v>13</v>
      </c>
    </row>
    <row r="3" spans="1:1">
      <c r="A3" t="s">
        <v>14</v>
      </c>
    </row>
    <row r="4" spans="1:1">
      <c r="A4" t="s">
        <v>15</v>
      </c>
    </row>
    <row r="37" spans="1:1">
      <c r="A37" s="1" t="s">
        <v>12</v>
      </c>
    </row>
    <row r="38" spans="1:1">
      <c r="A38" s="1" t="s">
        <v>37</v>
      </c>
    </row>
    <row r="40" spans="1:1">
      <c r="A40" s="1" t="s">
        <v>39</v>
      </c>
    </row>
    <row r="42" spans="1:1">
      <c r="A42" s="1" t="s">
        <v>16</v>
      </c>
    </row>
    <row r="44" spans="1:1">
      <c r="A44" s="1" t="s">
        <v>17</v>
      </c>
    </row>
    <row r="46" spans="1:1">
      <c r="A46" s="1" t="s">
        <v>18</v>
      </c>
    </row>
    <row r="48" spans="1:1">
      <c r="A48" s="1" t="s">
        <v>32</v>
      </c>
    </row>
    <row r="50" spans="1:1">
      <c r="A50" s="1" t="s">
        <v>31</v>
      </c>
    </row>
  </sheetData>
  <phoneticPr fontId="5" type="noConversion"/>
  <pageMargins left="0.75000000000000011" right="0.75000000000000011" top="1" bottom="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16" sqref="J16"/>
    </sheetView>
  </sheetViews>
  <sheetFormatPr baseColWidth="10" defaultRowHeight="15" x14ac:dyDescent="0"/>
  <cols>
    <col min="2" max="2" width="14" customWidth="1"/>
    <col min="4" max="4" width="13.33203125" customWidth="1"/>
    <col min="5" max="5" width="14.83203125" customWidth="1"/>
  </cols>
  <sheetData>
    <row r="1" spans="1:7">
      <c r="B1" t="s">
        <v>20</v>
      </c>
    </row>
    <row r="3" spans="1:7">
      <c r="A3" t="s">
        <v>23</v>
      </c>
    </row>
    <row r="4" spans="1:7">
      <c r="C4" s="2" t="s">
        <v>9</v>
      </c>
      <c r="D4" s="2"/>
      <c r="E4" s="2" t="s">
        <v>10</v>
      </c>
      <c r="F4" s="2" t="s">
        <v>11</v>
      </c>
    </row>
    <row r="5" spans="1:7">
      <c r="B5" s="2" t="s">
        <v>0</v>
      </c>
      <c r="C5" s="3">
        <v>2.6</v>
      </c>
      <c r="D5" s="3">
        <v>4</v>
      </c>
      <c r="E5" s="3">
        <f>C5/D5</f>
        <v>0.65</v>
      </c>
      <c r="F5" s="3"/>
    </row>
    <row r="6" spans="1:7">
      <c r="B6" s="2" t="s">
        <v>1</v>
      </c>
      <c r="C6" s="3">
        <v>1.6</v>
      </c>
      <c r="D6" s="3">
        <v>10</v>
      </c>
      <c r="E6" s="9">
        <f t="shared" ref="E6:E11" si="0">C6/D6</f>
        <v>0.16</v>
      </c>
      <c r="F6" s="3"/>
    </row>
    <row r="7" spans="1:7">
      <c r="B7" s="2" t="s">
        <v>2</v>
      </c>
      <c r="C7" s="3">
        <v>1.6</v>
      </c>
      <c r="D7" s="3">
        <v>32</v>
      </c>
      <c r="E7" s="9">
        <f t="shared" si="0"/>
        <v>0.05</v>
      </c>
      <c r="F7" s="3"/>
    </row>
    <row r="8" spans="1:7">
      <c r="B8" s="2" t="s">
        <v>3</v>
      </c>
      <c r="C8" s="3">
        <v>0.8</v>
      </c>
      <c r="D8" s="3">
        <v>4</v>
      </c>
      <c r="E8" s="9">
        <f t="shared" si="0"/>
        <v>0.2</v>
      </c>
      <c r="F8" s="3"/>
    </row>
    <row r="9" spans="1:7">
      <c r="B9" s="2" t="s">
        <v>4</v>
      </c>
      <c r="C9" s="3">
        <v>1.1200000000000001</v>
      </c>
      <c r="D9" s="3">
        <v>4</v>
      </c>
      <c r="E9" s="9">
        <f t="shared" si="0"/>
        <v>0.28000000000000003</v>
      </c>
      <c r="F9" s="3"/>
    </row>
    <row r="10" spans="1:7">
      <c r="B10" s="2" t="s">
        <v>5</v>
      </c>
      <c r="C10" s="3">
        <v>1.2</v>
      </c>
      <c r="D10" s="3">
        <v>24</v>
      </c>
      <c r="E10" s="9">
        <f t="shared" si="0"/>
        <v>4.9999999999999996E-2</v>
      </c>
      <c r="F10" s="3"/>
    </row>
    <row r="11" spans="1:7">
      <c r="B11" s="2" t="s">
        <v>6</v>
      </c>
      <c r="C11" s="3">
        <v>10</v>
      </c>
      <c r="D11" s="3">
        <v>1000</v>
      </c>
      <c r="E11" s="9">
        <f t="shared" si="0"/>
        <v>0.01</v>
      </c>
      <c r="F11" s="3"/>
    </row>
    <row r="12" spans="1:7">
      <c r="B12" s="2" t="s">
        <v>7</v>
      </c>
      <c r="C12" s="3">
        <v>500</v>
      </c>
      <c r="D12" s="3"/>
      <c r="E12" s="9"/>
      <c r="F12" s="9">
        <f>C12*12</f>
        <v>6000</v>
      </c>
    </row>
    <row r="13" spans="1:7">
      <c r="B13" s="2" t="s">
        <v>8</v>
      </c>
      <c r="C13" s="3">
        <v>800</v>
      </c>
      <c r="D13" s="3"/>
      <c r="E13" s="9"/>
      <c r="F13" s="9">
        <f>C13*12</f>
        <v>9600</v>
      </c>
    </row>
    <row r="14" spans="1:7">
      <c r="B14" s="2"/>
      <c r="C14" s="3"/>
      <c r="D14" s="3"/>
      <c r="E14" s="10">
        <f>SUM(E5:E13)</f>
        <v>1.4000000000000001</v>
      </c>
      <c r="F14" s="10">
        <f>SUM(F12:F13)</f>
        <v>15600</v>
      </c>
      <c r="G14" t="s">
        <v>25</v>
      </c>
    </row>
    <row r="16" spans="1:7">
      <c r="B16" s="5" t="s">
        <v>38</v>
      </c>
      <c r="D16" s="6">
        <f>ROUND(1.4/0.91,2)</f>
        <v>1.54</v>
      </c>
    </row>
    <row r="18" spans="1:7">
      <c r="A18" t="s">
        <v>24</v>
      </c>
      <c r="D18" t="s">
        <v>40</v>
      </c>
      <c r="E18">
        <v>3</v>
      </c>
    </row>
    <row r="19" spans="1:7">
      <c r="D19" t="s">
        <v>10</v>
      </c>
      <c r="E19">
        <v>1.4</v>
      </c>
    </row>
    <row r="20" spans="1:7">
      <c r="D20" t="s">
        <v>19</v>
      </c>
      <c r="E20" s="6">
        <f>E18-E19</f>
        <v>1.6</v>
      </c>
    </row>
    <row r="22" spans="1:7">
      <c r="A22" t="s">
        <v>26</v>
      </c>
      <c r="D22" t="s">
        <v>29</v>
      </c>
      <c r="F22" s="8">
        <f>F14/E20</f>
        <v>9750</v>
      </c>
      <c r="G22" t="s">
        <v>35</v>
      </c>
    </row>
    <row r="24" spans="1:7">
      <c r="A24" t="s">
        <v>27</v>
      </c>
      <c r="D24" t="s">
        <v>30</v>
      </c>
      <c r="F24" s="7">
        <f>F22*E18</f>
        <v>29250</v>
      </c>
    </row>
    <row r="26" spans="1:7">
      <c r="A26" t="s">
        <v>28</v>
      </c>
      <c r="D26" t="s">
        <v>11</v>
      </c>
      <c r="E26">
        <f>F14</f>
        <v>15600</v>
      </c>
    </row>
    <row r="27" spans="1:7">
      <c r="D27" t="s">
        <v>34</v>
      </c>
      <c r="E27">
        <v>10000</v>
      </c>
    </row>
    <row r="28" spans="1:7">
      <c r="D28" s="4" t="s">
        <v>36</v>
      </c>
      <c r="E28">
        <f>E26+E27</f>
        <v>25600</v>
      </c>
      <c r="F28" s="8">
        <f>E28/E20</f>
        <v>16000</v>
      </c>
      <c r="G28" t="s">
        <v>35</v>
      </c>
    </row>
    <row r="30" spans="1:7">
      <c r="A30" t="s">
        <v>33</v>
      </c>
      <c r="D30" t="s">
        <v>21</v>
      </c>
      <c r="F30">
        <f>F14</f>
        <v>15600</v>
      </c>
    </row>
    <row r="31" spans="1:7">
      <c r="D31" t="s">
        <v>22</v>
      </c>
      <c r="E31">
        <v>5000</v>
      </c>
      <c r="F31">
        <f>F30/E31</f>
        <v>3.12</v>
      </c>
    </row>
    <row r="32" spans="1:7">
      <c r="E32">
        <v>10000</v>
      </c>
      <c r="F32">
        <f>F30/E32</f>
        <v>1.56</v>
      </c>
    </row>
    <row r="33" spans="5:6">
      <c r="E33">
        <v>15000</v>
      </c>
      <c r="F33">
        <f>F30/E33</f>
        <v>1.04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Blatt1</vt:lpstr>
      <vt:lpstr>Anbage Hassans Kebab</vt:lpstr>
      <vt:lpstr>Lösung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cp:lastPrinted>2019-02-13T10:02:21Z</cp:lastPrinted>
  <dcterms:created xsi:type="dcterms:W3CDTF">2015-02-22T15:40:31Z</dcterms:created>
  <dcterms:modified xsi:type="dcterms:W3CDTF">2019-02-13T11:26:22Z</dcterms:modified>
</cp:coreProperties>
</file>